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AŽETAK" sheetId="1" state="visible" r:id="rId2"/>
    <sheet name=" Račun prihoda i rashoda" sheetId="2" state="visible" r:id="rId3"/>
    <sheet name="Rashodi prema funkcijskoj kl" sheetId="3" state="visible" r:id="rId4"/>
    <sheet name="Račun financiranja" sheetId="4" state="visible" r:id="rId5"/>
    <sheet name="POSEBNI DI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<sst xmlns="http://schemas.openxmlformats.org/spreadsheetml/2006/main" count="177" uniqueCount="104">
  <si>
    <t xml:space="preserve">FINANCIJSKI PLAN PRORAČUNSKOG KORISNIKA JEDINICE LOKALNE I PODRUČNE (REGIONALNE) SAMOUPRAVE 
ZA 2023. I PROJEKCIJA ZA 2024. I 2025. GODINU - DV GRADAC</t>
  </si>
  <si>
    <t xml:space="preserve">I. OPĆI DIO</t>
  </si>
  <si>
    <t xml:space="preserve">A) SAŽETAK RAČUNA PRIHODA I RASHODA</t>
  </si>
  <si>
    <t xml:space="preserve">EUR/KN*</t>
  </si>
  <si>
    <t xml:space="preserve">Izvršenje 2021.**</t>
  </si>
  <si>
    <t xml:space="preserve">Plan 2022.**</t>
  </si>
  <si>
    <t xml:space="preserve">Plan za 2023.</t>
  </si>
  <si>
    <t xml:space="preserve">Projekcija 
za 2024.</t>
  </si>
  <si>
    <t xml:space="preserve">Projekcija 
za 2025.</t>
  </si>
  <si>
    <t xml:space="preserve">PRIHODI UKUPNO</t>
  </si>
  <si>
    <t xml:space="preserve">PRIHODI POSLOVANJA</t>
  </si>
  <si>
    <t xml:space="preserve">PRIHODI OD PRODAJE NEFINANCIJSKE IMOVINE</t>
  </si>
  <si>
    <t xml:space="preserve">RASHODI UKUPNO</t>
  </si>
  <si>
    <t xml:space="preserve">225.308,76 € / 1.697.588,96 kn</t>
  </si>
  <si>
    <t xml:space="preserve">223.978 € / 1.687.562,29 kn</t>
  </si>
  <si>
    <t xml:space="preserve">180.700,00 € / 1.361.484,16 kn</t>
  </si>
  <si>
    <t xml:space="preserve">225.700,00 € / 1.700.536,66 kn</t>
  </si>
  <si>
    <t xml:space="preserve">RASHODI  POSLOVANJA</t>
  </si>
  <si>
    <t xml:space="preserve">152.785,79 € / 1.151.164,66 kn</t>
  </si>
  <si>
    <t xml:space="preserve">223.160,12 € / 1.681.400,00 kn</t>
  </si>
  <si>
    <t xml:space="preserve">221.778,00 € / 1.670.986,39 kn</t>
  </si>
  <si>
    <t xml:space="preserve">178.300,00 € / 1.343.401,36 kn</t>
  </si>
  <si>
    <t xml:space="preserve">223.400,00 € / 1.683.207,31 kn</t>
  </si>
  <si>
    <t xml:space="preserve">RASHODI ZA NABAVU NEFINANCIJSKE IMOVINE</t>
  </si>
  <si>
    <t xml:space="preserve">2.148,64 € / 16.188,96 kn</t>
  </si>
  <si>
    <t xml:space="preserve">2.200,00 € / 16.575,90 kn</t>
  </si>
  <si>
    <t xml:space="preserve">2.400,00 € / 18.082,80 kn</t>
  </si>
  <si>
    <t xml:space="preserve">2.300,00 € / 17.329,35 kn</t>
  </si>
  <si>
    <t xml:space="preserve">RAZLIKA - VIŠAK / MANJAK</t>
  </si>
  <si>
    <t xml:space="preserve">B) SAŽETAK RAČUNA FINANCIRANJA</t>
  </si>
  <si>
    <t xml:space="preserve">Izvršenje 2021.</t>
  </si>
  <si>
    <t xml:space="preserve">Plan 2022.</t>
  </si>
  <si>
    <t xml:space="preserve">PRIMICI OD FINANCIJSKE IMOVINE I ZADUŽIVANJA</t>
  </si>
  <si>
    <t xml:space="preserve">IZDACI ZA FINANCIJSKU IMOVINU I OTPLATE ZAJMOVA</t>
  </si>
  <si>
    <t xml:space="preserve">NETO FINANCIRANJE</t>
  </si>
  <si>
    <t xml:space="preserve">C) PRENESENI VIŠAK ILI PRENESENI MANJAK I VIŠEGODIŠNJI PLAN URAVNOTEŽENJA</t>
  </si>
  <si>
    <t xml:space="preserve">UKUPAN DONOS VIŠKA / MANJKA IZ PRETHODNE(IH) GODINE***</t>
  </si>
  <si>
    <t xml:space="preserve">VIŠAK / MANJAK IZ PRETHODNE(IH) GODINE KOJI ĆE SE RASPOREDITI / POKRITI</t>
  </si>
  <si>
    <t xml:space="preserve">VIŠAK / MANJAK + NETO FINANCIRANJE</t>
  </si>
  <si>
    <t xml:space="preserve">FINANCIJSKI PLAN PRORAČUNSKOG KORISNIKA JEDINICE LOKALNE I PODRUČNE (REGIONALNE) SAMOUPRAVE 
ZA 2023. I PROJEKCIJA ZA 2024. I 2025. GODINU</t>
  </si>
  <si>
    <t xml:space="preserve">A. RAČUN PRIHODA I RASHODA </t>
  </si>
  <si>
    <t xml:space="preserve">Razred</t>
  </si>
  <si>
    <t xml:space="preserve">Skupina</t>
  </si>
  <si>
    <t xml:space="preserve">Izvor</t>
  </si>
  <si>
    <t xml:space="preserve">Naziv prihoda</t>
  </si>
  <si>
    <t xml:space="preserve">Prihodi poslovanja</t>
  </si>
  <si>
    <t xml:space="preserve">5.2.</t>
  </si>
  <si>
    <t xml:space="preserve">Pomoći iz državnog proračuna proračunskim korisnicima</t>
  </si>
  <si>
    <t xml:space="preserve">3.2.</t>
  </si>
  <si>
    <t xml:space="preserve">Prihodi od sufinanciranja cijene usluge, participacije i sl.</t>
  </si>
  <si>
    <t xml:space="preserve">6.2.</t>
  </si>
  <si>
    <t xml:space="preserve">Kapitalne donacije od ostalih subjekata izvan opće države</t>
  </si>
  <si>
    <t xml:space="preserve">1.1.</t>
  </si>
  <si>
    <t xml:space="preserve">Prihodi iz nadležnog proračuna za financiranje rashoda poslovanja</t>
  </si>
  <si>
    <t xml:space="preserve">UKUPNO PRIHODI</t>
  </si>
  <si>
    <t xml:space="preserve">RASHODI POSLOVANJA</t>
  </si>
  <si>
    <t xml:space="preserve">Naziv rashoda</t>
  </si>
  <si>
    <t xml:space="preserve">Rashodi poslovanja</t>
  </si>
  <si>
    <t xml:space="preserve">Rashodi za zaposlene</t>
  </si>
  <si>
    <t xml:space="preserve">Opći prihodi i primici</t>
  </si>
  <si>
    <t xml:space="preserve">5.3.</t>
  </si>
  <si>
    <t xml:space="preserve">Pomoći - EU sredstva</t>
  </si>
  <si>
    <t xml:space="preserve">Materijalni rashodi</t>
  </si>
  <si>
    <t xml:space="preserve">Vlastiti prihodi i primici - PK</t>
  </si>
  <si>
    <t xml:space="preserve">Pomoći - PK</t>
  </si>
  <si>
    <t xml:space="preserve">Rashodi za nabavu nefinancijske imovine</t>
  </si>
  <si>
    <t xml:space="preserve">Rashodi za nabavu proizvedene dugotrajne imovine</t>
  </si>
  <si>
    <t xml:space="preserve">Donacije - PK</t>
  </si>
  <si>
    <t xml:space="preserve">UKUPNO RASHODI</t>
  </si>
  <si>
    <t xml:space="preserve">RASHODI PREMA FUNKCIJSKOJ KLASIFIKACIJI</t>
  </si>
  <si>
    <t xml:space="preserve">BROJČANA OZNAKA I NAZIV</t>
  </si>
  <si>
    <t xml:space="preserve">UKUPNI RASHODI</t>
  </si>
  <si>
    <t xml:space="preserve">09 Obrazovanje</t>
  </si>
  <si>
    <t xml:space="preserve">091 Predškolsko i osnovno obrazovanje</t>
  </si>
  <si>
    <t xml:space="preserve">B. RAČUN FINANCIRANJA</t>
  </si>
  <si>
    <t xml:space="preserve">Naziv</t>
  </si>
  <si>
    <t xml:space="preserve">Primici od financijske imovine i zaduživanja</t>
  </si>
  <si>
    <t xml:space="preserve">Primici od zaduživanja</t>
  </si>
  <si>
    <t xml:space="preserve">Namjenski primici od zaduživanja</t>
  </si>
  <si>
    <t xml:space="preserve">Izdaci za financijsku imovinu i otplate zajmova</t>
  </si>
  <si>
    <t xml:space="preserve">Izdaci za otplatu glavnice primljenih kredita i zajmova</t>
  </si>
  <si>
    <t xml:space="preserve">Vlastiti prihodi</t>
  </si>
  <si>
    <t xml:space="preserve">II. POSEBNI DIO</t>
  </si>
  <si>
    <t xml:space="preserve">Šifra</t>
  </si>
  <si>
    <t xml:space="preserve">Naziv </t>
  </si>
  <si>
    <t xml:space="preserve">DJEČJI VRTIĆ GRADAC</t>
  </si>
  <si>
    <t xml:space="preserve">PROGRAM 1001</t>
  </si>
  <si>
    <t xml:space="preserve">PREDŠKOLSKI ODGOJ</t>
  </si>
  <si>
    <t xml:space="preserve">Aktivnost A100001 </t>
  </si>
  <si>
    <t xml:space="preserve">RAD DJEČJEG VRTIĆA GRADAC</t>
  </si>
  <si>
    <t xml:space="preserve">Izvor financiranja 1.1.</t>
  </si>
  <si>
    <t xml:space="preserve">OPĆI PRIHODI I PRIMICI</t>
  </si>
  <si>
    <t xml:space="preserve">Izvor financiranja 3.2.</t>
  </si>
  <si>
    <t xml:space="preserve">VLASTITI PRIHODI</t>
  </si>
  <si>
    <t xml:space="preserve">Izvor financiranja 5.2. </t>
  </si>
  <si>
    <t xml:space="preserve">POMOĆI - PK</t>
  </si>
  <si>
    <t xml:space="preserve">Izvor financiranja 6.2.</t>
  </si>
  <si>
    <t xml:space="preserve">DONACIJE - PK</t>
  </si>
  <si>
    <t xml:space="preserve">Aktivnost A100002</t>
  </si>
  <si>
    <t xml:space="preserve">PROJEKT "GRADAC ZA MLADE OBITELJI"</t>
  </si>
  <si>
    <t xml:space="preserve">Izvor financiranja 5.3.</t>
  </si>
  <si>
    <t xml:space="preserve">POMOĆI - EU SREDSTVA</t>
  </si>
  <si>
    <t xml:space="preserve">Aktivnost A100003</t>
  </si>
  <si>
    <t xml:space="preserve">PROJEKT "GRADAC ZA MLADE OBITELJI" - faza II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</si>
</sst>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[$€-1]_-;\-* #,##0.00\ [$€-1]_-;_-* \-??\ [$€-1]_-;_-@_-"/>
    <numFmt numFmtId="166" formatCode="#,##0.00_ ;\-#,##0.00\ "/>
    <numFmt numFmtId="167" formatCode="_-* #,##0.00&quot; kn&quot;_-;\-* #,##0.00&quot; kn&quot;_-;_-* \-??&quot; kn&quot;_-;_-@_-"/>
    <numFmt numFmtId="168" formatCode="#,##0"/>
  </numFmts>
  <fonts count="21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2"/>
      <charset val="238"/>
    </font>
    <font>
      <b val="true"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b val="true"/>
      <sz val="12"/>
      <name val="Arial"/>
      <family val="2"/>
      <charset val="238"/>
    </font>
    <font>
      <sz val="12"/>
      <name val="Arial"/>
      <family val="2"/>
      <charset val="238"/>
    </font>
    <font>
      <b val="true"/>
      <i val="true"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10"/>
      <name val="Arial"/>
      <family val="2"/>
      <charset val="238"/>
    </font>
    <font>
      <i val="true"/>
      <sz val="11"/>
      <color rgb="FF000000"/>
      <name val="Calibri"/>
      <family val="2"/>
      <charset val="238"/>
    </font>
    <font>
      <b val="true"/>
      <i val="true"/>
      <sz val="10"/>
      <color rgb="FF000000"/>
      <name val="Arial"/>
      <family val="2"/>
      <charset val="238"/>
    </font>
    <font>
      <i val="true"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D6DCE5"/>
      </patternFill>
    </fill>
    <fill>
      <patternFill patternType="solid">
        <fgColor rgb="FFD9D9D9"/>
        <bgColor rgb="FFD6DCE5"/>
      </patternFill>
    </fill>
    <fill>
      <patternFill patternType="solid">
        <fgColor rgb="FF8497B0"/>
        <bgColor rgb="FF808080"/>
      </patternFill>
    </fill>
    <fill>
      <patternFill patternType="solid">
        <fgColor rgb="FFD6DCE5"/>
        <bgColor rgb="FFD9D9D9"/>
      </patternFill>
    </fill>
    <fill>
      <patternFill patternType="solid">
        <fgColor rgb="FF2E75B6"/>
        <bgColor rgb="FF0066CC"/>
      </patternFill>
    </fill>
    <fill>
      <patternFill patternType="solid">
        <fgColor rgb="FF9DC3E6"/>
        <bgColor rgb="FF9999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4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0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3" borderId="4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10" fillId="3" borderId="4" xfId="17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6" fontId="10" fillId="3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4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3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3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5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5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5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6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5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6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7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8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6" fillId="2" borderId="5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5" fontId="6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3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4.25" zeroHeight="false" outlineLevelRow="0" outlineLevelCol="0"/>
  <cols>
    <col collapsed="false" customWidth="true" hidden="false" outlineLevel="0" max="5" min="5" style="0" width="25.33"/>
    <col collapsed="false" customWidth="true" hidden="false" outlineLevel="0" max="6" min="6" style="0" width="28.56"/>
    <col collapsed="false" customWidth="true" hidden="false" outlineLevel="0" max="7" min="7" style="0" width="27.45"/>
    <col collapsed="false" customWidth="true" hidden="false" outlineLevel="0" max="8" min="8" style="0" width="28.56"/>
    <col collapsed="false" customWidth="true" hidden="false" outlineLevel="0" max="10" min="9" style="0" width="27.45"/>
  </cols>
  <sheetData>
    <row r="1" customFormat="false" ht="4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8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true" outlineLevel="0" collapsed="false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customFormat="false" ht="17.2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3"/>
      <c r="J4" s="3"/>
    </row>
    <row r="5" customFormat="false" ht="18" hidden="false" customHeight="true" outlineLevel="0" collapsed="false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</row>
    <row r="6" customFormat="false" ht="17.25" hidden="false" customHeight="false" outlineLevel="0" collapsed="false">
      <c r="A6" s="4"/>
      <c r="B6" s="5"/>
      <c r="C6" s="5"/>
      <c r="D6" s="5"/>
      <c r="E6" s="6"/>
      <c r="F6" s="7"/>
      <c r="G6" s="7"/>
      <c r="H6" s="7"/>
      <c r="I6" s="7"/>
      <c r="J6" s="8" t="s">
        <v>3</v>
      </c>
    </row>
    <row r="7" customFormat="false" ht="26.25" hidden="false" customHeight="false" outlineLevel="0" collapsed="false">
      <c r="A7" s="9"/>
      <c r="B7" s="10"/>
      <c r="C7" s="10"/>
      <c r="D7" s="11"/>
      <c r="E7" s="12"/>
      <c r="F7" s="13" t="s">
        <v>4</v>
      </c>
      <c r="G7" s="13" t="s">
        <v>5</v>
      </c>
      <c r="H7" s="13" t="s">
        <v>6</v>
      </c>
      <c r="I7" s="13" t="s">
        <v>7</v>
      </c>
      <c r="J7" s="13" t="s">
        <v>8</v>
      </c>
    </row>
    <row r="8" customFormat="false" ht="14.25" hidden="false" customHeight="true" outlineLevel="0" collapsed="false">
      <c r="A8" s="14" t="s">
        <v>9</v>
      </c>
      <c r="B8" s="14"/>
      <c r="C8" s="14"/>
      <c r="D8" s="14"/>
      <c r="E8" s="14"/>
      <c r="F8" s="15" t="str">
        <f aca="false">F9</f>
        <v>152.785,79 € / 1.151.164,66 kn</v>
      </c>
      <c r="G8" s="15" t="str">
        <f aca="false">G9</f>
        <v>225.308,76 € / 1.697.588,96 kn</v>
      </c>
      <c r="H8" s="15" t="str">
        <f aca="false">H9</f>
        <v>223.978 € / 1.687.562,29 kn</v>
      </c>
      <c r="I8" s="15" t="str">
        <f aca="false">I9</f>
        <v>180.700,00 € / 1.361.484,16 kn</v>
      </c>
      <c r="J8" s="15" t="str">
        <f aca="false">J9</f>
        <v>225.700,00 € / 1.700.536,66 kn</v>
      </c>
    </row>
    <row r="9" customFormat="false" ht="14.25" hidden="false" customHeight="true" outlineLevel="0" collapsed="false">
      <c r="A9" s="16" t="s">
        <v>10</v>
      </c>
      <c r="B9" s="16"/>
      <c r="C9" s="16"/>
      <c r="D9" s="16"/>
      <c r="E9" s="16"/>
      <c r="F9" s="17" t="str">
        <f aca="false">F11</f>
        <v>152.785,79 € / 1.151.164,66 kn</v>
      </c>
      <c r="G9" s="17" t="str">
        <f aca="false">G11</f>
        <v>225.308,76 € / 1.697.588,96 kn</v>
      </c>
      <c r="H9" s="18" t="str">
        <f aca="false">H11</f>
        <v>223.978 € / 1.687.562,29 kn</v>
      </c>
      <c r="I9" s="17" t="str">
        <f aca="false">I11</f>
        <v>180.700,00 € / 1.361.484,16 kn</v>
      </c>
      <c r="J9" s="17" t="str">
        <f aca="false">J11</f>
        <v>225.700,00 € / 1.700.536,66 kn</v>
      </c>
    </row>
    <row r="10" customFormat="false" ht="14.25" hidden="false" customHeight="false" outlineLevel="0" collapsed="false">
      <c r="A10" s="19" t="s">
        <v>11</v>
      </c>
      <c r="B10" s="19"/>
      <c r="C10" s="19"/>
      <c r="D10" s="19"/>
      <c r="E10" s="19"/>
      <c r="F10" s="17"/>
      <c r="G10" s="17"/>
      <c r="H10" s="18"/>
      <c r="I10" s="17"/>
      <c r="J10" s="17"/>
    </row>
    <row r="11" customFormat="false" ht="14.25" hidden="false" customHeight="false" outlineLevel="0" collapsed="false">
      <c r="A11" s="20" t="s">
        <v>12</v>
      </c>
      <c r="B11" s="21"/>
      <c r="C11" s="21"/>
      <c r="D11" s="21"/>
      <c r="E11" s="21"/>
      <c r="F11" s="22" t="str">
        <f aca="false">F12</f>
        <v>152.785,79 € / 1.151.164,66 kn</v>
      </c>
      <c r="G11" s="22" t="s">
        <v>13</v>
      </c>
      <c r="H11" s="23" t="s">
        <v>14</v>
      </c>
      <c r="I11" s="22" t="s">
        <v>15</v>
      </c>
      <c r="J11" s="22" t="s">
        <v>16</v>
      </c>
    </row>
    <row r="12" customFormat="false" ht="14.25" hidden="false" customHeight="true" outlineLevel="0" collapsed="false">
      <c r="A12" s="16" t="s">
        <v>17</v>
      </c>
      <c r="B12" s="16"/>
      <c r="C12" s="16"/>
      <c r="D12" s="16"/>
      <c r="E12" s="16"/>
      <c r="F12" s="17" t="s">
        <v>18</v>
      </c>
      <c r="G12" s="17" t="s">
        <v>19</v>
      </c>
      <c r="H12" s="18" t="s">
        <v>20</v>
      </c>
      <c r="I12" s="17" t="s">
        <v>21</v>
      </c>
      <c r="J12" s="24" t="s">
        <v>22</v>
      </c>
    </row>
    <row r="13" customFormat="false" ht="14.25" hidden="false" customHeight="false" outlineLevel="0" collapsed="false">
      <c r="A13" s="19" t="s">
        <v>23</v>
      </c>
      <c r="B13" s="19"/>
      <c r="C13" s="19"/>
      <c r="D13" s="19"/>
      <c r="E13" s="19"/>
      <c r="F13" s="17"/>
      <c r="G13" s="17" t="s">
        <v>24</v>
      </c>
      <c r="H13" s="18" t="s">
        <v>25</v>
      </c>
      <c r="I13" s="17" t="s">
        <v>26</v>
      </c>
      <c r="J13" s="24" t="s">
        <v>27</v>
      </c>
    </row>
    <row r="14" customFormat="false" ht="14.25" hidden="false" customHeight="true" outlineLevel="0" collapsed="false">
      <c r="A14" s="14" t="s">
        <v>28</v>
      </c>
      <c r="B14" s="14"/>
      <c r="C14" s="14"/>
      <c r="D14" s="14"/>
      <c r="E14" s="14"/>
      <c r="F14" s="22"/>
      <c r="G14" s="22"/>
      <c r="H14" s="25"/>
      <c r="I14" s="26"/>
      <c r="J14" s="26"/>
    </row>
    <row r="15" customFormat="false" ht="17.25" hidden="false" customHeight="false" outlineLevel="0" collapsed="false">
      <c r="A15" s="2"/>
      <c r="B15" s="27"/>
      <c r="C15" s="27"/>
      <c r="D15" s="27"/>
      <c r="E15" s="27"/>
      <c r="F15" s="27"/>
      <c r="G15" s="27"/>
      <c r="H15" s="28"/>
      <c r="I15" s="28"/>
      <c r="J15" s="28"/>
    </row>
    <row r="16" customFormat="false" ht="18" hidden="false" customHeight="true" outlineLevel="0" collapsed="false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</row>
    <row r="17" customFormat="false" ht="17.25" hidden="false" customHeight="false" outlineLevel="0" collapsed="false">
      <c r="A17" s="2"/>
      <c r="B17" s="27"/>
      <c r="C17" s="27"/>
      <c r="D17" s="27"/>
      <c r="E17" s="27"/>
      <c r="F17" s="27"/>
      <c r="G17" s="27"/>
      <c r="H17" s="28"/>
      <c r="I17" s="28"/>
      <c r="J17" s="28"/>
    </row>
    <row r="18" customFormat="false" ht="26.25" hidden="false" customHeight="false" outlineLevel="0" collapsed="false">
      <c r="A18" s="9"/>
      <c r="B18" s="10"/>
      <c r="C18" s="10"/>
      <c r="D18" s="11"/>
      <c r="E18" s="12"/>
      <c r="F18" s="13" t="s">
        <v>30</v>
      </c>
      <c r="G18" s="13" t="s">
        <v>31</v>
      </c>
      <c r="H18" s="13" t="s">
        <v>6</v>
      </c>
      <c r="I18" s="13" t="s">
        <v>7</v>
      </c>
      <c r="J18" s="13" t="s">
        <v>8</v>
      </c>
    </row>
    <row r="19" customFormat="false" ht="15.75" hidden="false" customHeight="true" outlineLevel="0" collapsed="false">
      <c r="A19" s="29" t="s">
        <v>32</v>
      </c>
      <c r="B19" s="29"/>
      <c r="C19" s="29"/>
      <c r="D19" s="29"/>
      <c r="E19" s="29"/>
      <c r="F19" s="30"/>
      <c r="G19" s="30"/>
      <c r="H19" s="30"/>
      <c r="I19" s="30"/>
      <c r="J19" s="30"/>
    </row>
    <row r="20" customFormat="false" ht="14.25" hidden="false" customHeight="true" outlineLevel="0" collapsed="false">
      <c r="A20" s="16" t="s">
        <v>33</v>
      </c>
      <c r="B20" s="16"/>
      <c r="C20" s="16"/>
      <c r="D20" s="16"/>
      <c r="E20" s="16"/>
      <c r="F20" s="30"/>
      <c r="G20" s="30"/>
      <c r="H20" s="30"/>
      <c r="I20" s="30"/>
      <c r="J20" s="30"/>
    </row>
    <row r="21" customFormat="false" ht="14.25" hidden="false" customHeight="true" outlineLevel="0" collapsed="false">
      <c r="A21" s="14" t="s">
        <v>34</v>
      </c>
      <c r="B21" s="14"/>
      <c r="C21" s="14"/>
      <c r="D21" s="14"/>
      <c r="E21" s="14"/>
      <c r="F21" s="31" t="n">
        <v>0</v>
      </c>
      <c r="G21" s="31" t="n">
        <v>0</v>
      </c>
      <c r="H21" s="31" t="n">
        <v>0</v>
      </c>
      <c r="I21" s="31" t="n">
        <v>0</v>
      </c>
      <c r="J21" s="31" t="n">
        <v>0</v>
      </c>
    </row>
    <row r="22" customFormat="false" ht="17.25" hidden="false" customHeight="false" outlineLevel="0" collapsed="false">
      <c r="A22" s="2"/>
      <c r="B22" s="27"/>
      <c r="C22" s="27"/>
      <c r="D22" s="27"/>
      <c r="E22" s="27"/>
      <c r="F22" s="27"/>
      <c r="G22" s="27"/>
      <c r="H22" s="28"/>
      <c r="I22" s="28"/>
      <c r="J22" s="28"/>
    </row>
    <row r="23" customFormat="false" ht="18" hidden="false" customHeight="true" outlineLevel="0" collapsed="false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customFormat="false" ht="17.25" hidden="false" customHeight="false" outlineLevel="0" collapsed="false">
      <c r="A24" s="2"/>
      <c r="B24" s="27"/>
      <c r="C24" s="27"/>
      <c r="D24" s="27"/>
      <c r="E24" s="27"/>
      <c r="F24" s="27"/>
      <c r="G24" s="27"/>
      <c r="H24" s="28"/>
      <c r="I24" s="28"/>
      <c r="J24" s="28"/>
    </row>
    <row r="25" customFormat="false" ht="26.25" hidden="false" customHeight="false" outlineLevel="0" collapsed="false">
      <c r="A25" s="9"/>
      <c r="B25" s="10"/>
      <c r="C25" s="10"/>
      <c r="D25" s="11"/>
      <c r="E25" s="12"/>
      <c r="F25" s="13" t="s">
        <v>30</v>
      </c>
      <c r="G25" s="13" t="s">
        <v>31</v>
      </c>
      <c r="H25" s="13" t="s">
        <v>6</v>
      </c>
      <c r="I25" s="13" t="s">
        <v>7</v>
      </c>
      <c r="J25" s="13" t="s">
        <v>8</v>
      </c>
    </row>
    <row r="26" customFormat="false" ht="14.25" hidden="false" customHeight="true" outlineLevel="0" collapsed="false">
      <c r="A26" s="32" t="s">
        <v>36</v>
      </c>
      <c r="B26" s="32"/>
      <c r="C26" s="32"/>
      <c r="D26" s="32"/>
      <c r="E26" s="32"/>
      <c r="F26" s="33"/>
      <c r="G26" s="33"/>
      <c r="H26" s="33"/>
      <c r="I26" s="33"/>
      <c r="J26" s="34"/>
    </row>
    <row r="27" customFormat="false" ht="30" hidden="false" customHeight="true" outlineLevel="0" collapsed="false">
      <c r="A27" s="35" t="s">
        <v>37</v>
      </c>
      <c r="B27" s="35"/>
      <c r="C27" s="35"/>
      <c r="D27" s="35"/>
      <c r="E27" s="35"/>
      <c r="F27" s="36"/>
      <c r="G27" s="36"/>
      <c r="H27" s="36"/>
      <c r="I27" s="36"/>
      <c r="J27" s="37"/>
    </row>
    <row r="30" customFormat="false" ht="14.25" hidden="false" customHeight="true" outlineLevel="0" collapsed="false">
      <c r="A30" s="16" t="s">
        <v>38</v>
      </c>
      <c r="B30" s="16"/>
      <c r="C30" s="16"/>
      <c r="D30" s="16"/>
      <c r="E30" s="16"/>
      <c r="F30" s="30" t="n">
        <v>0</v>
      </c>
      <c r="G30" s="30" t="n">
        <v>0</v>
      </c>
      <c r="H30" s="30" t="n">
        <v>0</v>
      </c>
      <c r="I30" s="30" t="n">
        <v>0</v>
      </c>
      <c r="J30" s="30" t="n">
        <v>0</v>
      </c>
    </row>
    <row r="31" customFormat="false" ht="11.25" hidden="false" customHeight="true" outlineLevel="0" collapsed="false">
      <c r="A31" s="38"/>
      <c r="B31" s="39"/>
      <c r="C31" s="39"/>
      <c r="D31" s="39"/>
      <c r="E31" s="39"/>
      <c r="F31" s="40"/>
      <c r="G31" s="40"/>
      <c r="H31" s="40"/>
      <c r="I31" s="40"/>
      <c r="J31" s="40"/>
    </row>
    <row r="32" customFormat="false" ht="29.25" hidden="false" customHeight="true" outlineLevel="0" collapsed="false">
      <c r="A32" s="41"/>
      <c r="B32" s="42"/>
      <c r="C32" s="42"/>
      <c r="D32" s="42"/>
      <c r="E32" s="42"/>
      <c r="F32" s="42"/>
      <c r="G32" s="42"/>
      <c r="H32" s="42"/>
      <c r="I32" s="42"/>
      <c r="J32" s="42"/>
    </row>
    <row r="33" customFormat="false" ht="8.25" hidden="false" customHeight="true" outlineLevel="0" collapsed="false"/>
    <row r="34" customFormat="false" ht="14.25" hidden="false" customHeight="false" outlineLevel="0" collapsed="false">
      <c r="A34" s="41"/>
      <c r="B34" s="42"/>
      <c r="C34" s="42"/>
      <c r="D34" s="42"/>
      <c r="E34" s="42"/>
      <c r="F34" s="42"/>
      <c r="G34" s="42"/>
      <c r="H34" s="42"/>
      <c r="I34" s="42"/>
      <c r="J34" s="42"/>
    </row>
    <row r="35" customFormat="false" ht="8.25" hidden="false" customHeight="true" outlineLevel="0" collapsed="false"/>
    <row r="36" customFormat="false" ht="29.25" hidden="false" customHeight="true" outlineLevel="0" collapsed="false">
      <c r="A36" s="43"/>
      <c r="B36" s="44"/>
      <c r="C36" s="44"/>
      <c r="D36" s="44"/>
      <c r="E36" s="44"/>
      <c r="F36" s="44"/>
      <c r="G36" s="44"/>
      <c r="H36" s="44"/>
      <c r="I36" s="44"/>
      <c r="J36" s="44"/>
    </row>
  </sheetData>
  <mergeCells count="17"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0:E20"/>
    <mergeCell ref="A21:E21"/>
    <mergeCell ref="A23:J23"/>
    <mergeCell ref="A26:E26"/>
    <mergeCell ref="A27:E27"/>
    <mergeCell ref="A30:E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3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N27" activeCellId="0" sqref="N27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7.44"/>
    <col collapsed="false" customWidth="true" hidden="false" outlineLevel="0" max="2" min="2" style="0" width="8.44"/>
    <col collapsed="false" customWidth="true" hidden="false" outlineLevel="0" max="3" min="3" style="0" width="5.44"/>
    <col collapsed="false" customWidth="true" hidden="false" outlineLevel="0" max="4" min="4" style="0" width="49.66"/>
    <col collapsed="false" customWidth="true" hidden="false" outlineLevel="0" max="9" min="5" style="0" width="25.33"/>
  </cols>
  <sheetData>
    <row r="1" customFormat="false" ht="42" hidden="false" customHeight="true" outlineLevel="0" collapsed="false">
      <c r="A1" s="1" t="s">
        <v>39</v>
      </c>
      <c r="B1" s="1"/>
      <c r="C1" s="1"/>
      <c r="D1" s="1"/>
      <c r="E1" s="1"/>
      <c r="F1" s="1"/>
      <c r="G1" s="1"/>
      <c r="H1" s="1"/>
      <c r="I1" s="1"/>
    </row>
    <row r="2" customFormat="false" ht="18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</row>
    <row r="3" customFormat="false" ht="15" hidden="false" customHeight="true" outlineLevel="0" collapsed="false">
      <c r="A3" s="1" t="s">
        <v>1</v>
      </c>
      <c r="B3" s="1"/>
      <c r="C3" s="1"/>
      <c r="D3" s="1"/>
      <c r="E3" s="1"/>
      <c r="F3" s="1"/>
      <c r="G3" s="1"/>
      <c r="H3" s="1"/>
      <c r="I3" s="1"/>
    </row>
    <row r="4" customFormat="false" ht="17.25" hidden="false" customHeight="false" outlineLevel="0" collapsed="false">
      <c r="A4" s="2"/>
      <c r="B4" s="2"/>
      <c r="C4" s="2"/>
      <c r="D4" s="2"/>
      <c r="E4" s="2"/>
      <c r="F4" s="2"/>
      <c r="G4" s="2"/>
      <c r="H4" s="3"/>
      <c r="I4" s="3"/>
    </row>
    <row r="5" customFormat="false" ht="18" hidden="false" customHeight="true" outlineLevel="0" collapsed="false">
      <c r="A5" s="1" t="s">
        <v>40</v>
      </c>
      <c r="B5" s="1"/>
      <c r="C5" s="1"/>
      <c r="D5" s="1"/>
      <c r="E5" s="1"/>
      <c r="F5" s="1"/>
      <c r="G5" s="1"/>
      <c r="H5" s="1"/>
      <c r="I5" s="1"/>
    </row>
    <row r="6" customFormat="false" ht="17.25" hidden="false" customHeight="false" outlineLevel="0" collapsed="false">
      <c r="A6" s="2"/>
      <c r="B6" s="2"/>
      <c r="C6" s="2"/>
      <c r="D6" s="2"/>
      <c r="E6" s="2"/>
      <c r="F6" s="2"/>
      <c r="G6" s="2"/>
      <c r="H6" s="3"/>
      <c r="I6" s="3"/>
    </row>
    <row r="7" customFormat="false" ht="15" hidden="false" customHeight="true" outlineLevel="0" collapsed="false">
      <c r="A7" s="1" t="s">
        <v>10</v>
      </c>
      <c r="B7" s="1"/>
      <c r="C7" s="1"/>
      <c r="D7" s="1"/>
      <c r="E7" s="1"/>
      <c r="F7" s="1"/>
      <c r="G7" s="1"/>
      <c r="H7" s="1"/>
      <c r="I7" s="1"/>
    </row>
    <row r="8" customFormat="false" ht="17.25" hidden="false" customHeight="false" outlineLevel="0" collapsed="false">
      <c r="A8" s="2"/>
      <c r="B8" s="2"/>
      <c r="C8" s="2"/>
      <c r="D8" s="2"/>
      <c r="E8" s="2"/>
      <c r="F8" s="2"/>
      <c r="G8" s="2"/>
      <c r="H8" s="3"/>
      <c r="I8" s="3"/>
    </row>
    <row r="9" customFormat="false" ht="26.25" hidden="false" customHeight="false" outlineLevel="0" collapsed="false">
      <c r="A9" s="45" t="s">
        <v>41</v>
      </c>
      <c r="B9" s="46" t="s">
        <v>42</v>
      </c>
      <c r="C9" s="46" t="s">
        <v>43</v>
      </c>
      <c r="D9" s="46" t="s">
        <v>44</v>
      </c>
      <c r="E9" s="46" t="s">
        <v>30</v>
      </c>
      <c r="F9" s="45" t="s">
        <v>31</v>
      </c>
      <c r="G9" s="45" t="s">
        <v>6</v>
      </c>
      <c r="H9" s="45" t="s">
        <v>7</v>
      </c>
      <c r="I9" s="45" t="s">
        <v>8</v>
      </c>
    </row>
    <row r="10" customFormat="false" ht="15.75" hidden="false" customHeight="true" outlineLevel="0" collapsed="false">
      <c r="A10" s="47" t="n">
        <v>6</v>
      </c>
      <c r="B10" s="47"/>
      <c r="C10" s="47"/>
      <c r="D10" s="47" t="s">
        <v>45</v>
      </c>
      <c r="E10" s="48" t="n">
        <f aca="false">E12+E14+E16+E18</f>
        <v>152785.79</v>
      </c>
      <c r="F10" s="48" t="n">
        <f aca="false">F12+F14+F16+F18</f>
        <v>225308.76</v>
      </c>
      <c r="G10" s="48" t="n">
        <f aca="false">G12+G14+G16+G18</f>
        <v>223978</v>
      </c>
      <c r="H10" s="48" t="n">
        <f aca="false">H12+H14+H16+H18</f>
        <v>180700</v>
      </c>
      <c r="I10" s="48" t="n">
        <f aca="false">I12+I14+I16+I18</f>
        <v>225700</v>
      </c>
    </row>
    <row r="11" customFormat="false" ht="15.75" hidden="false" customHeight="true" outlineLevel="0" collapsed="false">
      <c r="A11" s="49"/>
      <c r="B11" s="50"/>
      <c r="C11" s="50" t="s">
        <v>46</v>
      </c>
      <c r="D11" s="49"/>
      <c r="E11" s="51"/>
      <c r="F11" s="52"/>
      <c r="G11" s="52"/>
      <c r="H11" s="52"/>
      <c r="I11" s="52"/>
    </row>
    <row r="12" customFormat="false" ht="14.25" hidden="false" customHeight="false" outlineLevel="0" collapsed="false">
      <c r="A12" s="49"/>
      <c r="B12" s="50" t="n">
        <v>63</v>
      </c>
      <c r="C12" s="50"/>
      <c r="D12" s="50" t="s">
        <v>47</v>
      </c>
      <c r="E12" s="53" t="n">
        <v>711.4</v>
      </c>
      <c r="F12" s="54" t="n">
        <v>398.17</v>
      </c>
      <c r="G12" s="54" t="n">
        <v>406</v>
      </c>
      <c r="H12" s="54" t="n">
        <v>400</v>
      </c>
      <c r="I12" s="54" t="n">
        <v>1000</v>
      </c>
    </row>
    <row r="13" customFormat="false" ht="14.25" hidden="false" customHeight="false" outlineLevel="0" collapsed="false">
      <c r="A13" s="49"/>
      <c r="B13" s="50"/>
      <c r="C13" s="50" t="s">
        <v>48</v>
      </c>
      <c r="D13" s="50"/>
      <c r="E13" s="53"/>
      <c r="F13" s="54"/>
      <c r="G13" s="54"/>
      <c r="H13" s="54"/>
      <c r="I13" s="54"/>
    </row>
    <row r="14" customFormat="false" ht="14.25" hidden="false" customHeight="false" outlineLevel="0" collapsed="false">
      <c r="A14" s="49"/>
      <c r="B14" s="50" t="n">
        <v>65</v>
      </c>
      <c r="C14" s="50"/>
      <c r="D14" s="50" t="s">
        <v>49</v>
      </c>
      <c r="E14" s="53" t="n">
        <v>13775.88</v>
      </c>
      <c r="F14" s="54" t="n">
        <v>19828.79</v>
      </c>
      <c r="G14" s="54" t="n">
        <v>19000</v>
      </c>
      <c r="H14" s="54" t="n">
        <v>21000</v>
      </c>
      <c r="I14" s="54" t="n">
        <v>22500</v>
      </c>
    </row>
    <row r="15" customFormat="false" ht="14.25" hidden="false" customHeight="false" outlineLevel="0" collapsed="false">
      <c r="A15" s="49"/>
      <c r="B15" s="50"/>
      <c r="C15" s="50" t="s">
        <v>50</v>
      </c>
      <c r="D15" s="50"/>
      <c r="E15" s="53"/>
      <c r="F15" s="54"/>
      <c r="G15" s="54"/>
      <c r="H15" s="54"/>
      <c r="I15" s="54"/>
    </row>
    <row r="16" customFormat="false" ht="14.25" hidden="false" customHeight="false" outlineLevel="0" collapsed="false">
      <c r="A16" s="49"/>
      <c r="B16" s="50" t="n">
        <v>66</v>
      </c>
      <c r="C16" s="50"/>
      <c r="D16" s="50" t="s">
        <v>51</v>
      </c>
      <c r="E16" s="53" t="n">
        <v>0</v>
      </c>
      <c r="F16" s="54" t="n">
        <v>2148.64</v>
      </c>
      <c r="G16" s="54" t="n">
        <v>2200</v>
      </c>
      <c r="H16" s="54" t="n">
        <v>2400</v>
      </c>
      <c r="I16" s="54" t="n">
        <v>2300</v>
      </c>
    </row>
    <row r="17" customFormat="false" ht="14.25" hidden="false" customHeight="false" outlineLevel="0" collapsed="false">
      <c r="A17" s="49"/>
      <c r="B17" s="50"/>
      <c r="C17" s="50" t="s">
        <v>52</v>
      </c>
      <c r="D17" s="50"/>
      <c r="E17" s="53"/>
      <c r="F17" s="54"/>
      <c r="G17" s="54"/>
      <c r="H17" s="54"/>
      <c r="I17" s="54"/>
    </row>
    <row r="18" customFormat="false" ht="26.25" hidden="false" customHeight="false" outlineLevel="0" collapsed="false">
      <c r="A18" s="55"/>
      <c r="B18" s="55" t="n">
        <v>67</v>
      </c>
      <c r="C18" s="56"/>
      <c r="D18" s="50" t="s">
        <v>53</v>
      </c>
      <c r="E18" s="53" t="n">
        <v>138298.51</v>
      </c>
      <c r="F18" s="53" t="n">
        <v>202933.16</v>
      </c>
      <c r="G18" s="53" t="n">
        <v>202372</v>
      </c>
      <c r="H18" s="53" t="n">
        <v>156900</v>
      </c>
      <c r="I18" s="53" t="n">
        <v>199900</v>
      </c>
    </row>
    <row r="19" customFormat="false" ht="14.25" hidden="false" customHeight="false" outlineLevel="0" collapsed="false">
      <c r="A19" s="57"/>
      <c r="B19" s="57"/>
      <c r="C19" s="58"/>
      <c r="D19" s="58" t="s">
        <v>54</v>
      </c>
      <c r="E19" s="59" t="n">
        <f aca="false">E18+E14+E16+E12</f>
        <v>152785.79</v>
      </c>
      <c r="F19" s="59" t="n">
        <f aca="false">F18+F14+F16+F12</f>
        <v>225308.76</v>
      </c>
      <c r="G19" s="59" t="n">
        <f aca="false">G18+G14+G16+G12</f>
        <v>223978</v>
      </c>
      <c r="H19" s="59" t="n">
        <f aca="false">H18+H14+H16+H12</f>
        <v>180700</v>
      </c>
      <c r="I19" s="59" t="n">
        <f aca="false">I18+I14+I16+I12</f>
        <v>225700</v>
      </c>
    </row>
    <row r="21" customFormat="false" ht="15" hidden="false" customHeight="true" outlineLevel="0" collapsed="false">
      <c r="A21" s="1" t="s">
        <v>55</v>
      </c>
      <c r="B21" s="1"/>
      <c r="C21" s="1"/>
      <c r="D21" s="1"/>
      <c r="E21" s="1"/>
      <c r="F21" s="1"/>
      <c r="G21" s="1"/>
      <c r="H21" s="1"/>
      <c r="I21" s="1"/>
    </row>
    <row r="22" customFormat="false" ht="17.25" hidden="false" customHeight="false" outlineLevel="0" collapsed="false">
      <c r="A22" s="2"/>
      <c r="B22" s="2"/>
      <c r="C22" s="2"/>
      <c r="D22" s="2"/>
      <c r="E22" s="2"/>
      <c r="F22" s="2"/>
      <c r="G22" s="2"/>
      <c r="H22" s="3"/>
      <c r="I22" s="3"/>
    </row>
    <row r="23" customFormat="false" ht="26.25" hidden="false" customHeight="false" outlineLevel="0" collapsed="false">
      <c r="A23" s="45" t="s">
        <v>41</v>
      </c>
      <c r="B23" s="46" t="s">
        <v>42</v>
      </c>
      <c r="C23" s="46" t="s">
        <v>43</v>
      </c>
      <c r="D23" s="46" t="s">
        <v>56</v>
      </c>
      <c r="E23" s="46" t="s">
        <v>30</v>
      </c>
      <c r="F23" s="45" t="s">
        <v>31</v>
      </c>
      <c r="G23" s="45" t="s">
        <v>6</v>
      </c>
      <c r="H23" s="45" t="s">
        <v>7</v>
      </c>
      <c r="I23" s="45" t="s">
        <v>8</v>
      </c>
    </row>
    <row r="24" customFormat="false" ht="15.75" hidden="false" customHeight="true" outlineLevel="0" collapsed="false">
      <c r="A24" s="47" t="n">
        <v>3</v>
      </c>
      <c r="B24" s="47"/>
      <c r="C24" s="47"/>
      <c r="D24" s="47" t="s">
        <v>57</v>
      </c>
      <c r="E24" s="48" t="n">
        <f aca="false">E25+E28</f>
        <v>152785.79</v>
      </c>
      <c r="F24" s="48" t="n">
        <f aca="false">F25+F28</f>
        <v>223160.12</v>
      </c>
      <c r="G24" s="48" t="n">
        <f aca="false">G25+G28</f>
        <v>221778</v>
      </c>
      <c r="H24" s="48" t="n">
        <f aca="false">H25+H28</f>
        <v>178300</v>
      </c>
      <c r="I24" s="48" t="n">
        <f aca="false">I25+I28</f>
        <v>223400</v>
      </c>
    </row>
    <row r="25" customFormat="false" ht="15.75" hidden="false" customHeight="true" outlineLevel="0" collapsed="false">
      <c r="A25" s="49"/>
      <c r="B25" s="50" t="n">
        <v>31</v>
      </c>
      <c r="C25" s="50"/>
      <c r="D25" s="50" t="s">
        <v>58</v>
      </c>
      <c r="E25" s="60" t="n">
        <f aca="false">E26+E27</f>
        <v>97378.78</v>
      </c>
      <c r="F25" s="60" t="n">
        <f aca="false">F26+F27</f>
        <v>150507.66</v>
      </c>
      <c r="G25" s="60" t="n">
        <f aca="false">G26+G27</f>
        <v>153562</v>
      </c>
      <c r="H25" s="60" t="n">
        <f aca="false">H26+H27</f>
        <v>122500</v>
      </c>
      <c r="I25" s="60" t="n">
        <f aca="false">I26+I27</f>
        <v>165500</v>
      </c>
    </row>
    <row r="26" customFormat="false" ht="14.25" hidden="false" customHeight="false" outlineLevel="0" collapsed="false">
      <c r="A26" s="55"/>
      <c r="B26" s="55"/>
      <c r="C26" s="56" t="s">
        <v>52</v>
      </c>
      <c r="D26" s="56" t="s">
        <v>59</v>
      </c>
      <c r="E26" s="53" t="n">
        <v>80975.1</v>
      </c>
      <c r="F26" s="54" t="n">
        <v>104054.68</v>
      </c>
      <c r="G26" s="54" t="n">
        <v>106562</v>
      </c>
      <c r="H26" s="54" t="n">
        <v>122500</v>
      </c>
      <c r="I26" s="54" t="n">
        <v>165500</v>
      </c>
    </row>
    <row r="27" customFormat="false" ht="14.25" hidden="false" customHeight="false" outlineLevel="0" collapsed="false">
      <c r="A27" s="55"/>
      <c r="B27" s="55"/>
      <c r="C27" s="56" t="s">
        <v>60</v>
      </c>
      <c r="D27" s="56" t="s">
        <v>61</v>
      </c>
      <c r="E27" s="53" t="n">
        <f aca="false">2132.86+14270.82</f>
        <v>16403.68</v>
      </c>
      <c r="F27" s="54" t="n">
        <v>46452.98</v>
      </c>
      <c r="G27" s="54" t="n">
        <v>47000</v>
      </c>
      <c r="H27" s="54" t="n">
        <v>0</v>
      </c>
      <c r="I27" s="54" t="n">
        <v>0</v>
      </c>
    </row>
    <row r="28" customFormat="false" ht="14.25" hidden="false" customHeight="false" outlineLevel="0" collapsed="false">
      <c r="A28" s="55"/>
      <c r="B28" s="55" t="n">
        <v>32</v>
      </c>
      <c r="C28" s="56"/>
      <c r="D28" s="55" t="s">
        <v>62</v>
      </c>
      <c r="E28" s="60" t="n">
        <f aca="false">E29+E30+E31+E32</f>
        <v>55407.01</v>
      </c>
      <c r="F28" s="60" t="n">
        <f aca="false">F29+F30+F31+F32</f>
        <v>72652.46</v>
      </c>
      <c r="G28" s="60" t="n">
        <f aca="false">G29+G30+G31+G32</f>
        <v>68216</v>
      </c>
      <c r="H28" s="60" t="n">
        <f aca="false">H29+H30+H31+H32</f>
        <v>55800</v>
      </c>
      <c r="I28" s="60" t="n">
        <f aca="false">I29+I30+I31+I32</f>
        <v>57900</v>
      </c>
    </row>
    <row r="29" customFormat="false" ht="14.25" hidden="false" customHeight="false" outlineLevel="0" collapsed="false">
      <c r="A29" s="55"/>
      <c r="B29" s="55"/>
      <c r="C29" s="56" t="s">
        <v>52</v>
      </c>
      <c r="D29" s="56" t="s">
        <v>59</v>
      </c>
      <c r="E29" s="53" t="n">
        <v>21472.74</v>
      </c>
      <c r="F29" s="54" t="n">
        <v>31853.47</v>
      </c>
      <c r="G29" s="54" t="n">
        <v>33310</v>
      </c>
      <c r="H29" s="54" t="n">
        <v>34400</v>
      </c>
      <c r="I29" s="54" t="n">
        <v>34400</v>
      </c>
    </row>
    <row r="30" customFormat="false" ht="14.25" hidden="false" customHeight="false" outlineLevel="0" collapsed="false">
      <c r="A30" s="55"/>
      <c r="B30" s="55"/>
      <c r="C30" s="56" t="s">
        <v>48</v>
      </c>
      <c r="D30" s="56" t="s">
        <v>63</v>
      </c>
      <c r="E30" s="53" t="n">
        <v>13767.14</v>
      </c>
      <c r="F30" s="54" t="n">
        <v>19828.78</v>
      </c>
      <c r="G30" s="54" t="n">
        <v>19000</v>
      </c>
      <c r="H30" s="54" t="n">
        <v>21000</v>
      </c>
      <c r="I30" s="54" t="n">
        <v>22500</v>
      </c>
    </row>
    <row r="31" customFormat="false" ht="14.25" hidden="false" customHeight="false" outlineLevel="0" collapsed="false">
      <c r="A31" s="55"/>
      <c r="B31" s="55"/>
      <c r="C31" s="56" t="s">
        <v>46</v>
      </c>
      <c r="D31" s="56" t="s">
        <v>64</v>
      </c>
      <c r="E31" s="53" t="n">
        <v>806.96</v>
      </c>
      <c r="F31" s="54" t="n">
        <v>398.17</v>
      </c>
      <c r="G31" s="54" t="n">
        <v>406</v>
      </c>
      <c r="H31" s="54" t="n">
        <v>400</v>
      </c>
      <c r="I31" s="54" t="n">
        <v>1000</v>
      </c>
    </row>
    <row r="32" customFormat="false" ht="14.25" hidden="false" customHeight="false" outlineLevel="0" collapsed="false">
      <c r="A32" s="55"/>
      <c r="B32" s="55"/>
      <c r="C32" s="56" t="s">
        <v>60</v>
      </c>
      <c r="D32" s="56" t="s">
        <v>61</v>
      </c>
      <c r="E32" s="53" t="n">
        <f aca="false">2945.61+16414.56</f>
        <v>19360.17</v>
      </c>
      <c r="F32" s="54" t="n">
        <v>20572.04</v>
      </c>
      <c r="G32" s="54" t="n">
        <v>15500</v>
      </c>
      <c r="H32" s="54"/>
      <c r="I32" s="54"/>
    </row>
    <row r="33" customFormat="false" ht="14.25" hidden="false" customHeight="false" outlineLevel="0" collapsed="false">
      <c r="A33" s="61" t="n">
        <v>4</v>
      </c>
      <c r="B33" s="61"/>
      <c r="C33" s="61"/>
      <c r="D33" s="62" t="s">
        <v>65</v>
      </c>
      <c r="E33" s="48" t="n">
        <f aca="false">E34</f>
        <v>0</v>
      </c>
      <c r="F33" s="48" t="n">
        <f aca="false">F34</f>
        <v>2148.64</v>
      </c>
      <c r="G33" s="48" t="n">
        <f aca="false">G34</f>
        <v>2200</v>
      </c>
      <c r="H33" s="48" t="n">
        <f aca="false">H34</f>
        <v>2400</v>
      </c>
      <c r="I33" s="48" t="n">
        <f aca="false">I34</f>
        <v>2300</v>
      </c>
    </row>
    <row r="34" customFormat="false" ht="14.25" hidden="false" customHeight="false" outlineLevel="0" collapsed="false">
      <c r="A34" s="50"/>
      <c r="B34" s="50" t="n">
        <v>42</v>
      </c>
      <c r="C34" s="50"/>
      <c r="D34" s="63" t="s">
        <v>66</v>
      </c>
      <c r="E34" s="60" t="n">
        <f aca="false">E35</f>
        <v>0</v>
      </c>
      <c r="F34" s="60" t="n">
        <f aca="false">F35</f>
        <v>2148.64</v>
      </c>
      <c r="G34" s="60" t="n">
        <f aca="false">G35</f>
        <v>2200</v>
      </c>
      <c r="H34" s="60" t="n">
        <f aca="false">H35</f>
        <v>2400</v>
      </c>
      <c r="I34" s="60" t="n">
        <f aca="false">I35</f>
        <v>2300</v>
      </c>
    </row>
    <row r="35" customFormat="false" ht="14.25" hidden="false" customHeight="false" outlineLevel="0" collapsed="false">
      <c r="A35" s="64"/>
      <c r="B35" s="64"/>
      <c r="C35" s="64" t="s">
        <v>50</v>
      </c>
      <c r="D35" s="64" t="s">
        <v>67</v>
      </c>
      <c r="E35" s="65" t="n">
        <v>0</v>
      </c>
      <c r="F35" s="54" t="n">
        <v>2148.64</v>
      </c>
      <c r="G35" s="54" t="n">
        <v>2200</v>
      </c>
      <c r="H35" s="65" t="n">
        <v>2400</v>
      </c>
      <c r="I35" s="65" t="n">
        <v>2300</v>
      </c>
    </row>
    <row r="36" customFormat="false" ht="14.25" hidden="false" customHeight="false" outlineLevel="0" collapsed="false">
      <c r="A36" s="66"/>
      <c r="B36" s="66"/>
      <c r="C36" s="66"/>
      <c r="D36" s="66" t="s">
        <v>68</v>
      </c>
      <c r="E36" s="67" t="n">
        <f aca="false">E24+E33</f>
        <v>152785.79</v>
      </c>
      <c r="F36" s="67" t="n">
        <f aca="false">F24+F33</f>
        <v>225308.76</v>
      </c>
      <c r="G36" s="67" t="n">
        <f aca="false">G24+G33</f>
        <v>223978</v>
      </c>
      <c r="H36" s="67" t="n">
        <f aca="false">H24+H33</f>
        <v>180700</v>
      </c>
      <c r="I36" s="67" t="n">
        <f aca="false">I24+I33</f>
        <v>225700</v>
      </c>
    </row>
  </sheetData>
  <mergeCells count="5">
    <mergeCell ref="A1:I1"/>
    <mergeCell ref="A3:I3"/>
    <mergeCell ref="A5:I5"/>
    <mergeCell ref="A7:I7"/>
    <mergeCell ref="A21:I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37.66"/>
    <col collapsed="false" customWidth="true" hidden="false" outlineLevel="0" max="6" min="2" style="0" width="25.33"/>
  </cols>
  <sheetData>
    <row r="1" customFormat="false" ht="42" hidden="false" customHeight="true" outlineLevel="0" collapsed="false">
      <c r="A1" s="1" t="s">
        <v>39</v>
      </c>
      <c r="B1" s="1"/>
      <c r="C1" s="1"/>
      <c r="D1" s="1"/>
      <c r="E1" s="1"/>
      <c r="F1" s="1"/>
    </row>
    <row r="2" customFormat="false" ht="18" hidden="false" customHeight="true" outlineLevel="0" collapsed="false">
      <c r="A2" s="2"/>
      <c r="B2" s="2"/>
      <c r="C2" s="2"/>
      <c r="D2" s="2"/>
      <c r="E2" s="2"/>
      <c r="F2" s="2"/>
    </row>
    <row r="3" customFormat="false" ht="15" hidden="false" customHeight="true" outlineLevel="0" collapsed="false">
      <c r="A3" s="1" t="s">
        <v>1</v>
      </c>
      <c r="B3" s="1"/>
      <c r="C3" s="1"/>
      <c r="D3" s="1"/>
      <c r="E3" s="1"/>
      <c r="F3" s="1"/>
    </row>
    <row r="4" customFormat="false" ht="17.25" hidden="false" customHeight="false" outlineLevel="0" collapsed="false">
      <c r="A4" s="2"/>
      <c r="B4" s="2"/>
      <c r="C4" s="2"/>
      <c r="D4" s="2"/>
      <c r="E4" s="3"/>
      <c r="F4" s="3"/>
    </row>
    <row r="5" customFormat="false" ht="18" hidden="false" customHeight="true" outlineLevel="0" collapsed="false">
      <c r="A5" s="1" t="s">
        <v>40</v>
      </c>
      <c r="B5" s="1"/>
      <c r="C5" s="1"/>
      <c r="D5" s="1"/>
      <c r="E5" s="1"/>
      <c r="F5" s="1"/>
    </row>
    <row r="6" customFormat="false" ht="17.25" hidden="false" customHeight="false" outlineLevel="0" collapsed="false">
      <c r="A6" s="2"/>
      <c r="B6" s="2"/>
      <c r="C6" s="2"/>
      <c r="D6" s="2"/>
      <c r="E6" s="3"/>
      <c r="F6" s="3"/>
    </row>
    <row r="7" customFormat="false" ht="15" hidden="false" customHeight="true" outlineLevel="0" collapsed="false">
      <c r="A7" s="1" t="s">
        <v>69</v>
      </c>
      <c r="B7" s="1"/>
      <c r="C7" s="1"/>
      <c r="D7" s="1"/>
      <c r="E7" s="1"/>
      <c r="F7" s="1"/>
    </row>
    <row r="8" customFormat="false" ht="17.25" hidden="false" customHeight="false" outlineLevel="0" collapsed="false">
      <c r="A8" s="2"/>
      <c r="B8" s="2"/>
      <c r="C8" s="2"/>
      <c r="D8" s="2"/>
      <c r="E8" s="3"/>
      <c r="F8" s="3"/>
    </row>
    <row r="9" customFormat="false" ht="26.25" hidden="false" customHeight="false" outlineLevel="0" collapsed="false">
      <c r="A9" s="45" t="s">
        <v>70</v>
      </c>
      <c r="B9" s="46" t="s">
        <v>30</v>
      </c>
      <c r="C9" s="45" t="s">
        <v>31</v>
      </c>
      <c r="D9" s="45" t="s">
        <v>6</v>
      </c>
      <c r="E9" s="45" t="s">
        <v>7</v>
      </c>
      <c r="F9" s="45" t="s">
        <v>8</v>
      </c>
    </row>
    <row r="10" customFormat="false" ht="15.75" hidden="false" customHeight="true" outlineLevel="0" collapsed="false">
      <c r="A10" s="68" t="s">
        <v>71</v>
      </c>
      <c r="B10" s="59" t="n">
        <v>152785.79</v>
      </c>
      <c r="C10" s="69" t="n">
        <f aca="false">C11</f>
        <v>225308.76</v>
      </c>
      <c r="D10" s="69" t="n">
        <f aca="false">D11</f>
        <v>223978</v>
      </c>
      <c r="E10" s="69" t="n">
        <f aca="false">E11</f>
        <v>180700</v>
      </c>
      <c r="F10" s="69" t="n">
        <f aca="false">F11</f>
        <v>225700</v>
      </c>
    </row>
    <row r="11" customFormat="false" ht="14.25" hidden="false" customHeight="false" outlineLevel="0" collapsed="false">
      <c r="A11" s="70" t="s">
        <v>72</v>
      </c>
      <c r="B11" s="71" t="n">
        <v>152785.79</v>
      </c>
      <c r="C11" s="71" t="n">
        <v>225308.76</v>
      </c>
      <c r="D11" s="71" t="n">
        <v>223978</v>
      </c>
      <c r="E11" s="71" t="n">
        <v>180700</v>
      </c>
      <c r="F11" s="71" t="n">
        <v>225700</v>
      </c>
    </row>
    <row r="12" customFormat="false" ht="14.25" hidden="false" customHeight="false" outlineLevel="0" collapsed="false">
      <c r="A12" s="72" t="s">
        <v>73</v>
      </c>
      <c r="B12" s="73" t="n">
        <v>152785.79</v>
      </c>
      <c r="C12" s="73" t="n">
        <v>225308.76</v>
      </c>
      <c r="D12" s="73" t="n">
        <v>223978</v>
      </c>
      <c r="E12" s="73" t="n">
        <v>180700</v>
      </c>
      <c r="F12" s="73" t="n">
        <v>225700</v>
      </c>
    </row>
  </sheetData>
  <mergeCells count="4">
    <mergeCell ref="A1:F1"/>
    <mergeCell ref="A3:F3"/>
    <mergeCell ref="A5:F5"/>
    <mergeCell ref="A7:F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7.44"/>
    <col collapsed="false" customWidth="true" hidden="false" outlineLevel="0" max="2" min="2" style="0" width="8.44"/>
    <col collapsed="false" customWidth="true" hidden="false" outlineLevel="0" max="3" min="3" style="0" width="5.44"/>
    <col collapsed="false" customWidth="true" hidden="false" outlineLevel="0" max="9" min="4" style="0" width="25.33"/>
  </cols>
  <sheetData>
    <row r="1" customFormat="false" ht="42" hidden="false" customHeight="true" outlineLevel="0" collapsed="false">
      <c r="A1" s="1" t="s">
        <v>39</v>
      </c>
      <c r="B1" s="1"/>
      <c r="C1" s="1"/>
      <c r="D1" s="1"/>
      <c r="E1" s="1"/>
      <c r="F1" s="1"/>
      <c r="G1" s="1"/>
      <c r="H1" s="1"/>
      <c r="I1" s="1"/>
    </row>
    <row r="2" customFormat="false" ht="18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</row>
    <row r="3" customFormat="false" ht="15" hidden="false" customHeight="true" outlineLevel="0" collapsed="false">
      <c r="A3" s="1" t="s">
        <v>1</v>
      </c>
      <c r="B3" s="1"/>
      <c r="C3" s="1"/>
      <c r="D3" s="1"/>
      <c r="E3" s="1"/>
      <c r="F3" s="1"/>
      <c r="G3" s="1"/>
      <c r="H3" s="1"/>
      <c r="I3" s="1"/>
    </row>
    <row r="4" customFormat="false" ht="17.25" hidden="false" customHeight="false" outlineLevel="0" collapsed="false">
      <c r="A4" s="2"/>
      <c r="B4" s="2"/>
      <c r="C4" s="2"/>
      <c r="D4" s="2"/>
      <c r="E4" s="2"/>
      <c r="F4" s="2"/>
      <c r="G4" s="2"/>
      <c r="H4" s="3"/>
      <c r="I4" s="3"/>
    </row>
    <row r="5" customFormat="false" ht="18" hidden="false" customHeight="true" outlineLevel="0" collapsed="false">
      <c r="A5" s="1" t="s">
        <v>74</v>
      </c>
      <c r="B5" s="1"/>
      <c r="C5" s="1"/>
      <c r="D5" s="1"/>
      <c r="E5" s="1"/>
      <c r="F5" s="1"/>
      <c r="G5" s="1"/>
      <c r="H5" s="1"/>
      <c r="I5" s="1"/>
    </row>
    <row r="6" customFormat="false" ht="17.25" hidden="false" customHeight="false" outlineLevel="0" collapsed="false">
      <c r="A6" s="2"/>
      <c r="B6" s="2"/>
      <c r="C6" s="2"/>
      <c r="D6" s="2"/>
      <c r="E6" s="2"/>
      <c r="F6" s="2"/>
      <c r="G6" s="2"/>
      <c r="H6" s="3"/>
      <c r="I6" s="3"/>
    </row>
    <row r="7" customFormat="false" ht="26.25" hidden="false" customHeight="false" outlineLevel="0" collapsed="false">
      <c r="A7" s="45" t="s">
        <v>41</v>
      </c>
      <c r="B7" s="46" t="s">
        <v>42</v>
      </c>
      <c r="C7" s="46" t="s">
        <v>43</v>
      </c>
      <c r="D7" s="46" t="s">
        <v>75</v>
      </c>
      <c r="E7" s="46" t="s">
        <v>30</v>
      </c>
      <c r="F7" s="45" t="s">
        <v>31</v>
      </c>
      <c r="G7" s="45" t="s">
        <v>6</v>
      </c>
      <c r="H7" s="45" t="s">
        <v>7</v>
      </c>
      <c r="I7" s="45" t="s">
        <v>8</v>
      </c>
    </row>
    <row r="8" customFormat="false" ht="26.25" hidden="false" customHeight="false" outlineLevel="0" collapsed="false">
      <c r="A8" s="49" t="n">
        <v>8</v>
      </c>
      <c r="B8" s="49"/>
      <c r="C8" s="49"/>
      <c r="D8" s="49" t="s">
        <v>76</v>
      </c>
      <c r="E8" s="51"/>
      <c r="F8" s="52"/>
      <c r="G8" s="52"/>
      <c r="H8" s="52"/>
      <c r="I8" s="52"/>
    </row>
    <row r="9" customFormat="false" ht="14.25" hidden="false" customHeight="false" outlineLevel="0" collapsed="false">
      <c r="A9" s="49"/>
      <c r="B9" s="50" t="n">
        <v>84</v>
      </c>
      <c r="C9" s="50"/>
      <c r="D9" s="50" t="s">
        <v>77</v>
      </c>
      <c r="E9" s="51"/>
      <c r="F9" s="52"/>
      <c r="G9" s="52"/>
      <c r="H9" s="52"/>
      <c r="I9" s="52"/>
    </row>
    <row r="10" customFormat="false" ht="26.25" hidden="false" customHeight="false" outlineLevel="0" collapsed="false">
      <c r="A10" s="55"/>
      <c r="B10" s="55"/>
      <c r="C10" s="56" t="n">
        <v>81</v>
      </c>
      <c r="D10" s="74" t="s">
        <v>78</v>
      </c>
      <c r="E10" s="51"/>
      <c r="F10" s="52"/>
      <c r="G10" s="52"/>
      <c r="H10" s="52"/>
      <c r="I10" s="52"/>
    </row>
    <row r="11" customFormat="false" ht="26.25" hidden="false" customHeight="false" outlineLevel="0" collapsed="false">
      <c r="A11" s="75" t="n">
        <v>5</v>
      </c>
      <c r="B11" s="75"/>
      <c r="C11" s="75"/>
      <c r="D11" s="76" t="s">
        <v>79</v>
      </c>
      <c r="E11" s="51"/>
      <c r="F11" s="52"/>
      <c r="G11" s="52"/>
      <c r="H11" s="52"/>
      <c r="I11" s="52"/>
    </row>
    <row r="12" customFormat="false" ht="26.25" hidden="false" customHeight="false" outlineLevel="0" collapsed="false">
      <c r="A12" s="50"/>
      <c r="B12" s="50" t="n">
        <v>54</v>
      </c>
      <c r="C12" s="50"/>
      <c r="D12" s="63" t="s">
        <v>80</v>
      </c>
      <c r="E12" s="51"/>
      <c r="F12" s="52"/>
      <c r="G12" s="52"/>
      <c r="H12" s="52"/>
      <c r="I12" s="77"/>
    </row>
    <row r="13" customFormat="false" ht="14.25" hidden="false" customHeight="false" outlineLevel="0" collapsed="false">
      <c r="A13" s="50"/>
      <c r="B13" s="50"/>
      <c r="C13" s="56" t="n">
        <v>11</v>
      </c>
      <c r="D13" s="56" t="s">
        <v>59</v>
      </c>
      <c r="E13" s="51"/>
      <c r="F13" s="52"/>
      <c r="G13" s="52"/>
      <c r="H13" s="52"/>
      <c r="I13" s="77"/>
    </row>
    <row r="14" customFormat="false" ht="14.25" hidden="false" customHeight="false" outlineLevel="0" collapsed="false">
      <c r="A14" s="50"/>
      <c r="B14" s="50"/>
      <c r="C14" s="56" t="n">
        <v>31</v>
      </c>
      <c r="D14" s="56" t="s">
        <v>81</v>
      </c>
      <c r="E14" s="51"/>
      <c r="F14" s="52"/>
      <c r="G14" s="52"/>
      <c r="H14" s="52"/>
      <c r="I14" s="77"/>
    </row>
  </sheetData>
  <mergeCells count="3">
    <mergeCell ref="A1:I1"/>
    <mergeCell ref="A3:I3"/>
    <mergeCell ref="A5:I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3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N10" activeCellId="0" sqref="N10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8.44"/>
    <col collapsed="false" customWidth="true" hidden="false" outlineLevel="0" max="4" min="4" style="0" width="28.45"/>
    <col collapsed="false" customWidth="true" hidden="false" outlineLevel="0" max="9" min="5" style="0" width="25.33"/>
  </cols>
  <sheetData>
    <row r="1" customFormat="false" ht="42" hidden="false" customHeight="true" outlineLevel="0" collapsed="false">
      <c r="A1" s="1" t="s">
        <v>39</v>
      </c>
      <c r="B1" s="1"/>
      <c r="C1" s="1"/>
      <c r="D1" s="1"/>
      <c r="E1" s="1"/>
      <c r="F1" s="1"/>
      <c r="G1" s="1"/>
      <c r="H1" s="1"/>
      <c r="I1" s="1"/>
    </row>
    <row r="2" customFormat="false" ht="17.25" hidden="false" customHeight="false" outlineLevel="0" collapsed="false">
      <c r="A2" s="2"/>
      <c r="B2" s="2"/>
      <c r="C2" s="2"/>
      <c r="D2" s="2"/>
      <c r="E2" s="2"/>
      <c r="F2" s="2"/>
      <c r="G2" s="2"/>
      <c r="H2" s="3"/>
      <c r="I2" s="3"/>
    </row>
    <row r="3" customFormat="false" ht="18" hidden="false" customHeight="true" outlineLevel="0" collapsed="false">
      <c r="A3" s="1" t="s">
        <v>82</v>
      </c>
      <c r="B3" s="1"/>
      <c r="C3" s="1"/>
      <c r="D3" s="1"/>
      <c r="E3" s="1"/>
      <c r="F3" s="1"/>
      <c r="G3" s="1"/>
      <c r="H3" s="1"/>
      <c r="I3" s="1"/>
    </row>
    <row r="4" customFormat="false" ht="17.25" hidden="false" customHeight="false" outlineLevel="0" collapsed="false">
      <c r="A4" s="2"/>
      <c r="B4" s="2"/>
      <c r="C4" s="2"/>
      <c r="D4" s="2"/>
      <c r="E4" s="2"/>
      <c r="F4" s="2"/>
      <c r="G4" s="2"/>
      <c r="H4" s="3"/>
      <c r="I4" s="3"/>
    </row>
    <row r="5" customFormat="false" ht="26.25" hidden="false" customHeight="true" outlineLevel="0" collapsed="false">
      <c r="A5" s="45" t="s">
        <v>83</v>
      </c>
      <c r="B5" s="45"/>
      <c r="C5" s="45"/>
      <c r="D5" s="46" t="s">
        <v>84</v>
      </c>
      <c r="E5" s="46" t="s">
        <v>30</v>
      </c>
      <c r="F5" s="45" t="s">
        <v>31</v>
      </c>
      <c r="G5" s="45" t="s">
        <v>6</v>
      </c>
      <c r="H5" s="45" t="s">
        <v>7</v>
      </c>
      <c r="I5" s="45" t="s">
        <v>8</v>
      </c>
    </row>
    <row r="6" customFormat="false" ht="14.25" hidden="false" customHeight="false" outlineLevel="0" collapsed="false">
      <c r="A6" s="78" t="n">
        <v>30550</v>
      </c>
      <c r="B6" s="78"/>
      <c r="C6" s="78"/>
      <c r="D6" s="79" t="s">
        <v>85</v>
      </c>
      <c r="E6" s="80" t="n">
        <f aca="false">E7</f>
        <v>152785.79</v>
      </c>
      <c r="F6" s="80" t="n">
        <f aca="false">F7</f>
        <v>225308.76</v>
      </c>
      <c r="G6" s="80" t="n">
        <f aca="false">G7</f>
        <v>223978</v>
      </c>
      <c r="H6" s="80" t="n">
        <f aca="false">H7</f>
        <v>180700</v>
      </c>
      <c r="I6" s="80" t="n">
        <f aca="false">I7</f>
        <v>225700</v>
      </c>
    </row>
    <row r="7" customFormat="false" ht="14.25" hidden="false" customHeight="true" outlineLevel="0" collapsed="false">
      <c r="A7" s="81" t="s">
        <v>86</v>
      </c>
      <c r="B7" s="81"/>
      <c r="C7" s="81"/>
      <c r="D7" s="82" t="s">
        <v>87</v>
      </c>
      <c r="E7" s="83" t="n">
        <f aca="false">E8+E22+E27</f>
        <v>152785.79</v>
      </c>
      <c r="F7" s="83" t="n">
        <f aca="false">F8+F22+F27</f>
        <v>225308.76</v>
      </c>
      <c r="G7" s="83" t="n">
        <f aca="false">G8+G22+G27</f>
        <v>223978</v>
      </c>
      <c r="H7" s="83" t="n">
        <f aca="false">H8+H22+H27</f>
        <v>180700</v>
      </c>
      <c r="I7" s="83" t="n">
        <f aca="false">I8+I22+I27</f>
        <v>225700</v>
      </c>
    </row>
    <row r="8" customFormat="false" ht="33" hidden="false" customHeight="true" outlineLevel="0" collapsed="false">
      <c r="A8" s="84" t="s">
        <v>88</v>
      </c>
      <c r="B8" s="84"/>
      <c r="C8" s="84"/>
      <c r="D8" s="82" t="s">
        <v>89</v>
      </c>
      <c r="E8" s="48" t="n">
        <f aca="false">E9+E13+E16+E19</f>
        <v>117021.94</v>
      </c>
      <c r="F8" s="48" t="n">
        <f aca="false">F9+F13+F16+F19</f>
        <v>158283.74</v>
      </c>
      <c r="G8" s="48" t="n">
        <f aca="false">G9+G13+G16+G19</f>
        <v>161478</v>
      </c>
      <c r="H8" s="48" t="n">
        <f aca="false">H9+H13+H16+H19</f>
        <v>180700</v>
      </c>
      <c r="I8" s="48" t="n">
        <f aca="false">I9+I13+I16+I19</f>
        <v>225700</v>
      </c>
    </row>
    <row r="9" customFormat="false" ht="28.5" hidden="false" customHeight="true" outlineLevel="0" collapsed="false">
      <c r="A9" s="85" t="s">
        <v>90</v>
      </c>
      <c r="B9" s="85"/>
      <c r="C9" s="85"/>
      <c r="D9" s="86" t="s">
        <v>91</v>
      </c>
      <c r="E9" s="53" t="n">
        <f aca="false">E10</f>
        <v>102447.84</v>
      </c>
      <c r="F9" s="54" t="n">
        <f aca="false">F10</f>
        <v>135908.15</v>
      </c>
      <c r="G9" s="54" t="n">
        <f aca="false">G10</f>
        <v>139872</v>
      </c>
      <c r="H9" s="54" t="n">
        <f aca="false">H10</f>
        <v>156900</v>
      </c>
      <c r="I9" s="54" t="n">
        <f aca="false">I10</f>
        <v>199900</v>
      </c>
    </row>
    <row r="10" customFormat="false" ht="28.5" hidden="false" customHeight="true" outlineLevel="0" collapsed="false">
      <c r="A10" s="87" t="n">
        <v>3</v>
      </c>
      <c r="B10" s="88"/>
      <c r="C10" s="86"/>
      <c r="D10" s="86" t="s">
        <v>57</v>
      </c>
      <c r="E10" s="53" t="n">
        <v>102447.84</v>
      </c>
      <c r="F10" s="54" t="n">
        <f aca="false">F11+F12</f>
        <v>135908.15</v>
      </c>
      <c r="G10" s="54" t="n">
        <f aca="false">G11+G12</f>
        <v>139872</v>
      </c>
      <c r="H10" s="54" t="n">
        <f aca="false">H11+H12</f>
        <v>156900</v>
      </c>
      <c r="I10" s="54" t="n">
        <f aca="false">I11+I12</f>
        <v>199900</v>
      </c>
    </row>
    <row r="11" customFormat="false" ht="28.5" hidden="false" customHeight="true" outlineLevel="0" collapsed="false">
      <c r="A11" s="89" t="n">
        <v>31</v>
      </c>
      <c r="B11" s="88"/>
      <c r="C11" s="86"/>
      <c r="D11" s="86" t="s">
        <v>58</v>
      </c>
      <c r="E11" s="53" t="n">
        <v>80975.1</v>
      </c>
      <c r="F11" s="54" t="n">
        <v>104054.68</v>
      </c>
      <c r="G11" s="54" t="n">
        <v>106562</v>
      </c>
      <c r="H11" s="54" t="n">
        <v>122500</v>
      </c>
      <c r="I11" s="90" t="n">
        <v>165500</v>
      </c>
    </row>
    <row r="12" customFormat="false" ht="28.5" hidden="false" customHeight="true" outlineLevel="0" collapsed="false">
      <c r="A12" s="87" t="n">
        <v>32</v>
      </c>
      <c r="B12" s="88"/>
      <c r="C12" s="86"/>
      <c r="D12" s="86" t="s">
        <v>62</v>
      </c>
      <c r="E12" s="53" t="n">
        <v>21472.74</v>
      </c>
      <c r="F12" s="54" t="n">
        <v>31853.47</v>
      </c>
      <c r="G12" s="54" t="n">
        <v>33310</v>
      </c>
      <c r="H12" s="54" t="n">
        <v>34400</v>
      </c>
      <c r="I12" s="90" t="n">
        <v>34400</v>
      </c>
    </row>
    <row r="13" customFormat="false" ht="28.5" hidden="false" customHeight="true" outlineLevel="0" collapsed="false">
      <c r="A13" s="85" t="s">
        <v>92</v>
      </c>
      <c r="B13" s="85"/>
      <c r="C13" s="85"/>
      <c r="D13" s="86" t="s">
        <v>93</v>
      </c>
      <c r="E13" s="53" t="n">
        <f aca="false">E14</f>
        <v>13767.14</v>
      </c>
      <c r="F13" s="54" t="n">
        <f aca="false">F14</f>
        <v>19828.78</v>
      </c>
      <c r="G13" s="54" t="n">
        <f aca="false">G14</f>
        <v>19000</v>
      </c>
      <c r="H13" s="54" t="n">
        <f aca="false">H14</f>
        <v>21000</v>
      </c>
      <c r="I13" s="54" t="n">
        <f aca="false">I14</f>
        <v>22500</v>
      </c>
    </row>
    <row r="14" customFormat="false" ht="28.5" hidden="false" customHeight="true" outlineLevel="0" collapsed="false">
      <c r="A14" s="87" t="n">
        <v>3</v>
      </c>
      <c r="B14" s="88"/>
      <c r="C14" s="86"/>
      <c r="D14" s="86" t="s">
        <v>57</v>
      </c>
      <c r="E14" s="53" t="n">
        <v>13767.14</v>
      </c>
      <c r="F14" s="54" t="n">
        <v>19828.78</v>
      </c>
      <c r="G14" s="54" t="n">
        <f aca="false">G15</f>
        <v>19000</v>
      </c>
      <c r="H14" s="54" t="n">
        <f aca="false">H15</f>
        <v>21000</v>
      </c>
      <c r="I14" s="54" t="n">
        <f aca="false">I15</f>
        <v>22500</v>
      </c>
    </row>
    <row r="15" customFormat="false" ht="28.5" hidden="false" customHeight="true" outlineLevel="0" collapsed="false">
      <c r="A15" s="87" t="n">
        <v>32</v>
      </c>
      <c r="B15" s="88"/>
      <c r="C15" s="86"/>
      <c r="D15" s="86" t="s">
        <v>62</v>
      </c>
      <c r="E15" s="53" t="n">
        <v>13767.14</v>
      </c>
      <c r="F15" s="54" t="n">
        <v>19828.78</v>
      </c>
      <c r="G15" s="54" t="n">
        <v>19000</v>
      </c>
      <c r="H15" s="54" t="n">
        <v>21000</v>
      </c>
      <c r="I15" s="90" t="n">
        <v>22500</v>
      </c>
    </row>
    <row r="16" customFormat="false" ht="28.5" hidden="false" customHeight="true" outlineLevel="0" collapsed="false">
      <c r="A16" s="85" t="s">
        <v>94</v>
      </c>
      <c r="B16" s="85"/>
      <c r="C16" s="85"/>
      <c r="D16" s="86" t="s">
        <v>95</v>
      </c>
      <c r="E16" s="53" t="n">
        <f aca="false">E17</f>
        <v>806.96</v>
      </c>
      <c r="F16" s="54" t="n">
        <f aca="false">F17</f>
        <v>398.17</v>
      </c>
      <c r="G16" s="54" t="n">
        <f aca="false">G17</f>
        <v>406</v>
      </c>
      <c r="H16" s="54" t="n">
        <f aca="false">H17</f>
        <v>400</v>
      </c>
      <c r="I16" s="54" t="n">
        <f aca="false">I17</f>
        <v>1000</v>
      </c>
    </row>
    <row r="17" customFormat="false" ht="28.5" hidden="false" customHeight="true" outlineLevel="0" collapsed="false">
      <c r="A17" s="87" t="n">
        <v>3</v>
      </c>
      <c r="B17" s="88"/>
      <c r="C17" s="86"/>
      <c r="D17" s="86" t="s">
        <v>57</v>
      </c>
      <c r="E17" s="53" t="n">
        <v>806.96</v>
      </c>
      <c r="F17" s="54" t="n">
        <f aca="false">F18</f>
        <v>398.17</v>
      </c>
      <c r="G17" s="54" t="n">
        <f aca="false">G18</f>
        <v>406</v>
      </c>
      <c r="H17" s="54" t="n">
        <f aca="false">H18</f>
        <v>400</v>
      </c>
      <c r="I17" s="54" t="n">
        <f aca="false">I18</f>
        <v>1000</v>
      </c>
    </row>
    <row r="18" customFormat="false" ht="28.5" hidden="false" customHeight="true" outlineLevel="0" collapsed="false">
      <c r="A18" s="87" t="n">
        <v>32</v>
      </c>
      <c r="B18" s="88"/>
      <c r="C18" s="86"/>
      <c r="D18" s="86" t="s">
        <v>62</v>
      </c>
      <c r="E18" s="53" t="n">
        <v>806.96</v>
      </c>
      <c r="F18" s="54" t="n">
        <v>398.17</v>
      </c>
      <c r="G18" s="54" t="n">
        <v>406</v>
      </c>
      <c r="H18" s="54" t="n">
        <v>400</v>
      </c>
      <c r="I18" s="90" t="n">
        <v>1000</v>
      </c>
    </row>
    <row r="19" customFormat="false" ht="28.5" hidden="false" customHeight="true" outlineLevel="0" collapsed="false">
      <c r="A19" s="85" t="s">
        <v>96</v>
      </c>
      <c r="B19" s="85"/>
      <c r="C19" s="85"/>
      <c r="D19" s="86" t="s">
        <v>97</v>
      </c>
      <c r="E19" s="53"/>
      <c r="F19" s="54" t="n">
        <f aca="false">F20</f>
        <v>2148.64</v>
      </c>
      <c r="G19" s="54" t="n">
        <f aca="false">G20</f>
        <v>2200</v>
      </c>
      <c r="H19" s="54" t="n">
        <f aca="false">H20</f>
        <v>2400</v>
      </c>
      <c r="I19" s="54" t="n">
        <f aca="false">I20</f>
        <v>2300</v>
      </c>
    </row>
    <row r="20" customFormat="false" ht="28.5" hidden="false" customHeight="true" outlineLevel="0" collapsed="false">
      <c r="A20" s="87" t="n">
        <v>4</v>
      </c>
      <c r="B20" s="88"/>
      <c r="C20" s="86"/>
      <c r="D20" s="86" t="s">
        <v>65</v>
      </c>
      <c r="E20" s="53"/>
      <c r="F20" s="54" t="n">
        <v>2148.64</v>
      </c>
      <c r="G20" s="54" t="n">
        <f aca="false">G21</f>
        <v>2200</v>
      </c>
      <c r="H20" s="54" t="n">
        <f aca="false">H21</f>
        <v>2400</v>
      </c>
      <c r="I20" s="54" t="n">
        <f aca="false">I21</f>
        <v>2300</v>
      </c>
    </row>
    <row r="21" customFormat="false" ht="28.5" hidden="false" customHeight="true" outlineLevel="0" collapsed="false">
      <c r="A21" s="87" t="n">
        <v>42</v>
      </c>
      <c r="B21" s="88"/>
      <c r="C21" s="86"/>
      <c r="D21" s="86" t="s">
        <v>66</v>
      </c>
      <c r="E21" s="53"/>
      <c r="F21" s="54" t="n">
        <v>2148.64</v>
      </c>
      <c r="G21" s="54" t="n">
        <v>2200</v>
      </c>
      <c r="H21" s="54" t="n">
        <v>2400</v>
      </c>
      <c r="I21" s="90" t="n">
        <v>2300</v>
      </c>
    </row>
    <row r="22" customFormat="false" ht="28.5" hidden="false" customHeight="true" outlineLevel="0" collapsed="false">
      <c r="A22" s="84" t="s">
        <v>98</v>
      </c>
      <c r="B22" s="84"/>
      <c r="C22" s="84"/>
      <c r="D22" s="82" t="s">
        <v>99</v>
      </c>
      <c r="E22" s="48" t="n">
        <f aca="false">E23</f>
        <v>5078.47</v>
      </c>
      <c r="F22" s="48" t="n">
        <f aca="false">F23</f>
        <v>0</v>
      </c>
      <c r="G22" s="48" t="n">
        <f aca="false">G23</f>
        <v>0</v>
      </c>
      <c r="H22" s="48" t="n">
        <f aca="false">H23</f>
        <v>0</v>
      </c>
      <c r="I22" s="48" t="n">
        <f aca="false">I23</f>
        <v>0</v>
      </c>
    </row>
    <row r="23" customFormat="false" ht="28.5" hidden="false" customHeight="true" outlineLevel="0" collapsed="false">
      <c r="A23" s="91" t="s">
        <v>100</v>
      </c>
      <c r="B23" s="91"/>
      <c r="C23" s="91"/>
      <c r="D23" s="92" t="s">
        <v>101</v>
      </c>
      <c r="E23" s="53" t="n">
        <f aca="false">E24</f>
        <v>5078.47</v>
      </c>
      <c r="F23" s="54"/>
      <c r="G23" s="54"/>
      <c r="H23" s="54"/>
      <c r="I23" s="90"/>
    </row>
    <row r="24" customFormat="false" ht="28.5" hidden="false" customHeight="true" outlineLevel="0" collapsed="false">
      <c r="A24" s="93" t="n">
        <v>3</v>
      </c>
      <c r="B24" s="94"/>
      <c r="C24" s="95"/>
      <c r="D24" s="86" t="s">
        <v>57</v>
      </c>
      <c r="E24" s="53" t="n">
        <f aca="false">E25+E26</f>
        <v>5078.47</v>
      </c>
      <c r="F24" s="54"/>
      <c r="G24" s="54"/>
      <c r="H24" s="54"/>
      <c r="I24" s="90"/>
    </row>
    <row r="25" customFormat="false" ht="28.5" hidden="false" customHeight="true" outlineLevel="0" collapsed="false">
      <c r="A25" s="93" t="n">
        <v>31</v>
      </c>
      <c r="B25" s="94"/>
      <c r="C25" s="95"/>
      <c r="D25" s="86" t="s">
        <v>58</v>
      </c>
      <c r="E25" s="53" t="n">
        <v>2132.86</v>
      </c>
      <c r="F25" s="54"/>
      <c r="G25" s="54"/>
      <c r="H25" s="54"/>
      <c r="I25" s="90"/>
    </row>
    <row r="26" customFormat="false" ht="28.5" hidden="false" customHeight="true" outlineLevel="0" collapsed="false">
      <c r="A26" s="87" t="n">
        <v>32</v>
      </c>
      <c r="B26" s="94"/>
      <c r="C26" s="95"/>
      <c r="D26" s="86" t="s">
        <v>62</v>
      </c>
      <c r="E26" s="53" t="n">
        <v>2945.61</v>
      </c>
      <c r="F26" s="54"/>
      <c r="G26" s="54"/>
      <c r="H26" s="54"/>
      <c r="I26" s="90"/>
    </row>
    <row r="27" customFormat="false" ht="28.5" hidden="false" customHeight="true" outlineLevel="0" collapsed="false">
      <c r="A27" s="84" t="s">
        <v>102</v>
      </c>
      <c r="B27" s="84"/>
      <c r="C27" s="84"/>
      <c r="D27" s="82" t="s">
        <v>103</v>
      </c>
      <c r="E27" s="48" t="n">
        <f aca="false">E28</f>
        <v>30685.38</v>
      </c>
      <c r="F27" s="96" t="n">
        <f aca="false">F28</f>
        <v>67025.02</v>
      </c>
      <c r="G27" s="96" t="n">
        <f aca="false">G28</f>
        <v>62500</v>
      </c>
      <c r="H27" s="96" t="n">
        <f aca="false">H28</f>
        <v>0</v>
      </c>
      <c r="I27" s="97" t="n">
        <f aca="false">I28</f>
        <v>0</v>
      </c>
    </row>
    <row r="28" customFormat="false" ht="28.5" hidden="false" customHeight="true" outlineLevel="0" collapsed="false">
      <c r="A28" s="91" t="s">
        <v>100</v>
      </c>
      <c r="B28" s="91"/>
      <c r="C28" s="91"/>
      <c r="D28" s="92" t="s">
        <v>101</v>
      </c>
      <c r="E28" s="53" t="n">
        <f aca="false">E29</f>
        <v>30685.38</v>
      </c>
      <c r="F28" s="54" t="n">
        <f aca="false">F29</f>
        <v>67025.02</v>
      </c>
      <c r="G28" s="54" t="n">
        <f aca="false">G29</f>
        <v>62500</v>
      </c>
      <c r="H28" s="54"/>
      <c r="I28" s="90"/>
    </row>
    <row r="29" customFormat="false" ht="28.5" hidden="false" customHeight="true" outlineLevel="0" collapsed="false">
      <c r="A29" s="98" t="n">
        <v>3</v>
      </c>
      <c r="B29" s="94"/>
      <c r="C29" s="95"/>
      <c r="D29" s="86" t="s">
        <v>57</v>
      </c>
      <c r="E29" s="53" t="n">
        <f aca="false">E30+E31</f>
        <v>30685.38</v>
      </c>
      <c r="F29" s="54" t="n">
        <f aca="false">F30+F31</f>
        <v>67025.02</v>
      </c>
      <c r="G29" s="54" t="n">
        <f aca="false">G30+G31</f>
        <v>62500</v>
      </c>
      <c r="H29" s="54"/>
      <c r="I29" s="90"/>
    </row>
    <row r="30" customFormat="false" ht="28.5" hidden="false" customHeight="true" outlineLevel="0" collapsed="false">
      <c r="A30" s="98" t="n">
        <v>31</v>
      </c>
      <c r="B30" s="94"/>
      <c r="C30" s="95"/>
      <c r="D30" s="86" t="s">
        <v>58</v>
      </c>
      <c r="E30" s="53" t="n">
        <v>14270.82</v>
      </c>
      <c r="F30" s="54" t="n">
        <v>46452.98</v>
      </c>
      <c r="G30" s="54" t="n">
        <v>47000</v>
      </c>
      <c r="H30" s="54"/>
      <c r="I30" s="90"/>
    </row>
    <row r="31" customFormat="false" ht="28.5" hidden="false" customHeight="true" outlineLevel="0" collapsed="false">
      <c r="A31" s="98" t="n">
        <v>32</v>
      </c>
      <c r="B31" s="94"/>
      <c r="C31" s="95"/>
      <c r="D31" s="86" t="s">
        <v>62</v>
      </c>
      <c r="E31" s="53" t="n">
        <v>16414.56</v>
      </c>
      <c r="F31" s="54" t="n">
        <v>20572.04</v>
      </c>
      <c r="G31" s="54" t="n">
        <v>15500</v>
      </c>
      <c r="H31" s="54"/>
      <c r="I31" s="90"/>
    </row>
    <row r="32" customFormat="false" ht="15" hidden="false" customHeight="true" outlineLevel="0" collapsed="false"/>
    <row r="34" customFormat="false" ht="14.25" hidden="false" customHeight="false" outlineLevel="0" collapsed="false">
      <c r="E34" s="99"/>
    </row>
  </sheetData>
  <mergeCells count="14">
    <mergeCell ref="A1:I1"/>
    <mergeCell ref="A3:I3"/>
    <mergeCell ref="A5:C5"/>
    <mergeCell ref="A6:C6"/>
    <mergeCell ref="A7:C7"/>
    <mergeCell ref="A8:C8"/>
    <mergeCell ref="A9:C9"/>
    <mergeCell ref="A13:C13"/>
    <mergeCell ref="A16:C16"/>
    <mergeCell ref="A19:C19"/>
    <mergeCell ref="A22:C22"/>
    <mergeCell ref="A23:C23"/>
    <mergeCell ref="A27:C27"/>
    <mergeCell ref="A28:C2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2022-08-12T12:51:27Z</dcterms:created>
  <dc:creator>Marija Lacković</dc:creator>
  <dc:description/>
  <dc:language>hr-HR</dc:language>
  <cp:lastModifiedBy>Opc.Gradac.4</cp:lastModifiedBy>
  <cp:lastPrinted>2022-12-16T07:31:09Z</cp:lastPrinted>
  <dcterms:modified xsi:type="dcterms:W3CDTF">2022-12-16T10:41:10Z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